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daorg.sharepoint.com/sites/Operations2/Shared Documents/Projects/Equine/Vaccination/"/>
    </mc:Choice>
  </mc:AlternateContent>
  <xr:revisionPtr revIDLastSave="14" documentId="8_{7161C8BC-9012-43E2-BDD8-6D23B1AEF832}" xr6:coauthVersionLast="47" xr6:coauthVersionMax="47" xr10:uidLastSave="{08A427D7-0299-4BD2-AAB3-4E596F0FFC8E}"/>
  <bookViews>
    <workbookView xWindow="28680" yWindow="-120" windowWidth="29040" windowHeight="15840" xr2:uid="{D4749ADB-FFA0-42F7-83D7-CDD363624AE8}"/>
  </bookViews>
  <sheets>
    <sheet name="Vaccination Check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F12" i="2"/>
  <c r="G12" i="2"/>
  <c r="D19" i="2"/>
  <c r="I12" i="2"/>
  <c r="I15" i="2"/>
  <c r="G16" i="2"/>
  <c r="F16" i="2"/>
  <c r="G13" i="2"/>
  <c r="F13" i="2"/>
  <c r="F28" i="2"/>
  <c r="G28" i="2"/>
  <c r="H16" i="2"/>
  <c r="H13" i="2"/>
</calcChain>
</file>

<file path=xl/sharedStrings.xml><?xml version="1.0" encoding="utf-8"?>
<sst xmlns="http://schemas.openxmlformats.org/spreadsheetml/2006/main" count="26" uniqueCount="23">
  <si>
    <t>2nd Injection</t>
  </si>
  <si>
    <t>3rd Injection</t>
  </si>
  <si>
    <t>1st Injection</t>
  </si>
  <si>
    <t>If primary injections were made BEFORE 1 January 2024</t>
  </si>
  <si>
    <t>If primary injections were made AFTER 1 January 2024</t>
  </si>
  <si>
    <t>RDA VACCINATION CHECKER 
2025</t>
  </si>
  <si>
    <t>Date of Competition</t>
  </si>
  <si>
    <t xml:space="preserve">Not within 7 days </t>
  </si>
  <si>
    <t>Date of Last Vaccination</t>
  </si>
  <si>
    <r>
      <rPr>
        <b/>
        <sz val="10"/>
        <rFont val="Arial"/>
        <family val="2"/>
      </rPr>
      <t>Step 2:</t>
    </r>
    <r>
      <rPr>
        <sz val="10"/>
        <rFont val="Arial"/>
        <family val="2"/>
      </rPr>
      <t xml:space="preserve"> Check that the 2nd injection date falls within the dates shown in the </t>
    </r>
    <r>
      <rPr>
        <b/>
        <sz val="10"/>
        <rFont val="Arial"/>
        <family val="2"/>
      </rPr>
      <t>21 - 92 days range</t>
    </r>
  </si>
  <si>
    <r>
      <rPr>
        <b/>
        <sz val="10"/>
        <rFont val="Arial"/>
        <family val="2"/>
      </rPr>
      <t>Step 3:</t>
    </r>
    <r>
      <rPr>
        <sz val="10"/>
        <rFont val="Arial"/>
        <family val="2"/>
      </rPr>
      <t xml:space="preserve"> Check the 3rd injection date falls within </t>
    </r>
    <r>
      <rPr>
        <b/>
        <sz val="10"/>
        <rFont val="Arial"/>
        <family val="2"/>
      </rPr>
      <t>150 - 215 days range</t>
    </r>
  </si>
  <si>
    <r>
      <rPr>
        <b/>
        <sz val="10"/>
        <rFont val="Arial"/>
        <family val="2"/>
      </rPr>
      <t>Step 4:</t>
    </r>
    <r>
      <rPr>
        <sz val="10"/>
        <rFont val="Arial"/>
        <family val="2"/>
      </rPr>
      <t xml:space="preserve"> Check that subsequent booster injections are </t>
    </r>
    <r>
      <rPr>
        <b/>
        <sz val="10"/>
        <rFont val="Arial"/>
        <family val="2"/>
      </rPr>
      <t>not more than 1 calendar year</t>
    </r>
    <r>
      <rPr>
        <sz val="10"/>
        <rFont val="Arial"/>
        <family val="2"/>
      </rPr>
      <t xml:space="preserve"> apart</t>
    </r>
  </si>
  <si>
    <r>
      <rPr>
        <b/>
        <sz val="10"/>
        <rFont val="Arial"/>
        <family val="2"/>
      </rPr>
      <t>Step 5: C</t>
    </r>
    <r>
      <rPr>
        <sz val="10"/>
        <rFont val="Arial"/>
        <family val="2"/>
      </rPr>
      <t>heck that the last injection was not within the 7 days before the day of the competition or entry to stables, whichever is sooner</t>
    </r>
  </si>
  <si>
    <t>In the preceeding 6 months</t>
  </si>
  <si>
    <r>
      <rPr>
        <b/>
        <sz val="10"/>
        <rFont val="Arial"/>
        <family val="2"/>
      </rPr>
      <t>Step 2:</t>
    </r>
    <r>
      <rPr>
        <sz val="10"/>
        <rFont val="Arial"/>
        <family val="2"/>
      </rPr>
      <t xml:space="preserve"> Check that the 2nd injection date falls within the dates shown in the</t>
    </r>
    <r>
      <rPr>
        <b/>
        <sz val="10"/>
        <rFont val="Arial"/>
        <family val="2"/>
      </rPr>
      <t xml:space="preserve"> 21 - 60 days range</t>
    </r>
  </si>
  <si>
    <r>
      <rPr>
        <b/>
        <sz val="10"/>
        <rFont val="Arial"/>
        <family val="2"/>
      </rPr>
      <t>Step 3:</t>
    </r>
    <r>
      <rPr>
        <sz val="10"/>
        <rFont val="Arial"/>
        <family val="2"/>
      </rPr>
      <t xml:space="preserve"> Check that the 3rd injection date falls within the dates shown in the </t>
    </r>
    <r>
      <rPr>
        <b/>
        <sz val="10"/>
        <rFont val="Arial"/>
        <family val="2"/>
      </rPr>
      <t>120 - 180 days range</t>
    </r>
  </si>
  <si>
    <r>
      <rPr>
        <b/>
        <sz val="10"/>
        <rFont val="Arial"/>
        <family val="2"/>
      </rPr>
      <t>Step 4:</t>
    </r>
    <r>
      <rPr>
        <sz val="10"/>
        <rFont val="Arial"/>
        <family val="2"/>
      </rPr>
      <t xml:space="preserve"> Check that subsequent booster injections are</t>
    </r>
    <r>
      <rPr>
        <b/>
        <sz val="10"/>
        <rFont val="Arial"/>
        <family val="2"/>
      </rPr>
      <t xml:space="preserve"> not more than 1 calendar year</t>
    </r>
    <r>
      <rPr>
        <sz val="10"/>
        <rFont val="Arial"/>
        <family val="2"/>
      </rPr>
      <t xml:space="preserve"> apart</t>
    </r>
  </si>
  <si>
    <r>
      <rPr>
        <b/>
        <sz val="10"/>
        <rFont val="Arial"/>
        <family val="2"/>
      </rPr>
      <t>Step 6:</t>
    </r>
    <r>
      <rPr>
        <sz val="10"/>
        <rFont val="Arial"/>
        <family val="2"/>
      </rPr>
      <t xml:space="preserve"> Check that the last vaccination is in preceeding 6 months of the day of competition or entry to stables, whichever is sooner</t>
    </r>
  </si>
  <si>
    <t>Competition Vaccination checker</t>
  </si>
  <si>
    <t>Start populating the date cells and the dates and vaccination windows will appear</t>
  </si>
  <si>
    <r>
      <rPr>
        <b/>
        <sz val="10"/>
        <rFont val="Arial"/>
        <family val="2"/>
      </rPr>
      <t>Step 1:</t>
    </r>
    <r>
      <rPr>
        <sz val="10"/>
        <rFont val="Arial"/>
        <family val="2"/>
      </rPr>
      <t xml:space="preserve"> Enter the first three dates of the flu vac history in the boxes where indicated as DD/MM/YYYY</t>
    </r>
  </si>
  <si>
    <t>Date (DD/MM/YYY)</t>
  </si>
  <si>
    <t>Annual booster due 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</si>
</sst>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dd/mm/yyyy;@"/>
  </numFmts>
  <fonts count="10" x14ac:knownFonts="1">
    <font>
      <sz val="11"/>
      <color theme="1"/>
      <name val="PF BeauSans Pro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PF BeauSans Pro"/>
    </font>
    <font>
      <sz val="11"/>
      <color theme="1"/>
      <name val="PF BeauSans Pro"/>
    </font>
    <font>
      <b/>
      <sz val="14"/>
      <color theme="1"/>
      <name val="PF BeauSans Pro"/>
    </font>
    <font>
      <b/>
      <sz val="20"/>
      <color theme="1"/>
      <name val="PF BeauSans Pro"/>
    </font>
    <font>
      <sz val="12"/>
      <color theme="1"/>
      <name val="PF BeauSans Pro"/>
    </font>
    <font>
      <sz val="20"/>
      <color theme="1"/>
      <name val="PF BeauSans Pro"/>
    </font>
  </fonts>
  <fills count="3">
    <fill>
      <patternFill patternType="none"/>
    </fill>
    <fill>
      <patternFill patternType="gray125"/>
    </fill>
    <fill>
      <patternFill patternType="solid">
        <fgColor rgb="FF01894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018940"/>
      </left>
      <right style="thick">
        <color rgb="FF018940"/>
      </right>
      <top style="thick">
        <color rgb="FF018940"/>
      </top>
      <bottom style="thick">
        <color rgb="FF018940"/>
      </bottom>
      <diagonal/>
    </border>
    <border>
      <left style="thick">
        <color rgb="FF018940"/>
      </left>
      <right/>
      <top style="thick">
        <color rgb="FF018940"/>
      </top>
      <bottom/>
      <diagonal/>
    </border>
    <border>
      <left/>
      <right/>
      <top style="thick">
        <color rgb="FF018940"/>
      </top>
      <bottom/>
      <diagonal/>
    </border>
    <border>
      <left/>
      <right style="thick">
        <color rgb="FF018940"/>
      </right>
      <top style="thick">
        <color rgb="FF018940"/>
      </top>
      <bottom/>
      <diagonal/>
    </border>
    <border>
      <left style="thick">
        <color rgb="FF018940"/>
      </left>
      <right/>
      <top/>
      <bottom/>
      <diagonal/>
    </border>
    <border>
      <left/>
      <right style="thick">
        <color rgb="FF018940"/>
      </right>
      <top/>
      <bottom/>
      <diagonal/>
    </border>
    <border>
      <left style="thick">
        <color rgb="FF018940"/>
      </left>
      <right/>
      <top/>
      <bottom style="thick">
        <color rgb="FF018940"/>
      </bottom>
      <diagonal/>
    </border>
    <border>
      <left/>
      <right/>
      <top/>
      <bottom style="thick">
        <color rgb="FF018940"/>
      </bottom>
      <diagonal/>
    </border>
    <border>
      <left/>
      <right style="thick">
        <color rgb="FF018940"/>
      </right>
      <top/>
      <bottom style="thick">
        <color rgb="FF018940"/>
      </bottom>
      <diagonal/>
    </border>
    <border>
      <left style="thick">
        <color rgb="FF018940"/>
      </left>
      <right style="thick">
        <color rgb="FF018940"/>
      </right>
      <top style="thick">
        <color rgb="FF018940"/>
      </top>
      <bottom/>
      <diagonal/>
    </border>
    <border>
      <left style="thick">
        <color rgb="FF018940"/>
      </left>
      <right style="thick">
        <color rgb="FF018940"/>
      </right>
      <top/>
      <bottom style="thick">
        <color rgb="FF018940"/>
      </bottom>
      <diagonal/>
    </border>
  </borders>
  <cellStyleXfs count="1">
    <xf numFmtId="0" fontId="0" fillId="0" borderId="0"/>
  </cellStyleXfs>
  <cellXfs count="82">
    <xf numFmtId="0" fontId="0" fillId="0" borderId="0" xfId="0"/>
    <xf numFmtId="170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170" fontId="0" fillId="0" borderId="0" xfId="0" applyNumberFormat="1" applyBorder="1" applyAlignment="1">
      <alignment vertical="center" wrapText="1"/>
    </xf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Border="1"/>
    <xf numFmtId="170" fontId="0" fillId="0" borderId="0" xfId="0" applyNumberForma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/>
    <xf numFmtId="170" fontId="0" fillId="2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0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center" wrapText="1"/>
    </xf>
    <xf numFmtId="0" fontId="2" fillId="2" borderId="0" xfId="0" applyFont="1" applyFill="1"/>
    <xf numFmtId="0" fontId="0" fillId="2" borderId="9" xfId="0" applyFill="1" applyBorder="1"/>
    <xf numFmtId="0" fontId="5" fillId="2" borderId="10" xfId="0" applyFont="1" applyFill="1" applyBorder="1"/>
    <xf numFmtId="170" fontId="0" fillId="2" borderId="10" xfId="0" applyNumberFormat="1" applyFill="1" applyBorder="1" applyAlignment="1">
      <alignment horizontal="center"/>
    </xf>
    <xf numFmtId="170" fontId="0" fillId="2" borderId="1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0" fontId="0" fillId="0" borderId="3" xfId="0" applyNumberForma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2" borderId="7" xfId="0" applyFill="1" applyBorder="1"/>
    <xf numFmtId="0" fontId="5" fillId="2" borderId="0" xfId="0" applyFont="1" applyFill="1" applyBorder="1" applyAlignment="1">
      <alignment vertical="center" wrapText="1"/>
    </xf>
    <xf numFmtId="170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170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170" fontId="0" fillId="0" borderId="9" xfId="0" applyNumberFormat="1" applyBorder="1" applyAlignment="1" applyProtection="1">
      <alignment horizontal="center" vertical="center" wrapText="1"/>
      <protection hidden="1"/>
    </xf>
    <xf numFmtId="170" fontId="0" fillId="0" borderId="10" xfId="0" applyNumberForma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170" fontId="0" fillId="0" borderId="0" xfId="0" applyNumberForma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170" fontId="0" fillId="0" borderId="11" xfId="0" applyNumberForma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horizontal="center"/>
      <protection hidden="1"/>
    </xf>
    <xf numFmtId="170" fontId="0" fillId="0" borderId="3" xfId="0" applyNumberForma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217170</xdr:colOff>
      <xdr:row>0</xdr:row>
      <xdr:rowOff>152400</xdr:rowOff>
    </xdr:from>
    <xdr:to>
      <xdr:col>10</xdr:col>
      <xdr:colOff>129540</xdr:colOff>
      <xdr:row>6</xdr:row>
      <xdr:rowOff>154464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36E50B-9C6E-3742-4176-EF4B1237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820" y="152400"/>
          <a:ext cx="1398270" cy="1345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37A5-7FD6-4F1C-B62B-89AB72705FB3}">
  <dimension ref="A1:P60"/>
  <sheetViews>
    <sheetView showGridLines="0" tabSelected="1" topLeftCell="A8" workbookViewId="0">
      <selection activeCell="J13" sqref="J13"/>
    </sheetView>
  </sheetViews>
  <sheetFormatPr defaultRowHeight="14.4" x14ac:dyDescent="0.3"/>
  <cols>
    <col min="1" max="2" width="3.90625" customWidth="1"/>
    <col min="3" max="3" width="23.54296875" bestFit="1" customWidth="1"/>
    <col min="4" max="4" width="15.453125" style="3" customWidth="1"/>
    <col min="5" max="5" width="4.36328125" customWidth="1"/>
    <col min="6" max="6" width="24.36328125" customWidth="1"/>
    <col min="7" max="7" width="24.26953125" customWidth="1"/>
    <col min="8" max="8" width="0" hidden="1" customWidth="1"/>
    <col min="10" max="10" width="9.08984375" bestFit="1" customWidth="1"/>
    <col min="11" max="12" width="3.90625" customWidth="1"/>
    <col min="14" max="14" width="25.54296875" customWidth="1"/>
  </cols>
  <sheetData>
    <row r="1" spans="1:13" ht="16.95" customHeight="1" thickBot="1" x14ac:dyDescent="0.35">
      <c r="A1" s="4"/>
      <c r="B1" s="4"/>
      <c r="C1" s="4"/>
      <c r="D1" s="16"/>
      <c r="E1" s="4"/>
      <c r="F1" s="4"/>
      <c r="G1" s="4"/>
      <c r="H1" s="4"/>
      <c r="I1" s="4"/>
      <c r="J1" s="4"/>
      <c r="K1" s="4"/>
      <c r="L1" s="4"/>
    </row>
    <row r="2" spans="1:13" ht="15.6" thickTop="1" thickBot="1" x14ac:dyDescent="0.35">
      <c r="A2" s="4"/>
      <c r="B2" s="26"/>
      <c r="C2" s="27"/>
      <c r="D2" s="28"/>
      <c r="E2" s="27"/>
      <c r="F2" s="27"/>
      <c r="G2" s="27"/>
      <c r="H2" s="27"/>
      <c r="I2" s="27"/>
      <c r="J2" s="27"/>
      <c r="K2" s="29"/>
      <c r="L2" s="4"/>
    </row>
    <row r="3" spans="1:13" ht="14.4" customHeight="1" thickTop="1" x14ac:dyDescent="0.3">
      <c r="A3" s="4"/>
      <c r="B3" s="30"/>
      <c r="C3" s="40" t="s">
        <v>5</v>
      </c>
      <c r="D3" s="41"/>
      <c r="E3" s="41"/>
      <c r="F3" s="41"/>
      <c r="G3" s="42"/>
      <c r="H3" s="12"/>
      <c r="I3" s="13"/>
      <c r="J3" s="13"/>
      <c r="K3" s="31"/>
      <c r="L3" s="4"/>
    </row>
    <row r="4" spans="1:13" ht="14.4" customHeight="1" x14ac:dyDescent="0.3">
      <c r="A4" s="4"/>
      <c r="B4" s="30"/>
      <c r="C4" s="43"/>
      <c r="D4" s="15"/>
      <c r="E4" s="15"/>
      <c r="F4" s="15"/>
      <c r="G4" s="44"/>
      <c r="H4" s="13"/>
      <c r="I4" s="13"/>
      <c r="J4" s="13"/>
      <c r="K4" s="31"/>
      <c r="L4" s="4"/>
    </row>
    <row r="5" spans="1:13" ht="28.8" customHeight="1" thickBot="1" x14ac:dyDescent="0.35">
      <c r="A5" s="4"/>
      <c r="B5" s="30"/>
      <c r="C5" s="43"/>
      <c r="D5" s="15"/>
      <c r="E5" s="15"/>
      <c r="F5" s="15"/>
      <c r="G5" s="44"/>
      <c r="H5" s="14"/>
      <c r="I5" s="13"/>
      <c r="J5" s="13"/>
      <c r="K5" s="31"/>
      <c r="L5" s="4"/>
    </row>
    <row r="6" spans="1:13" ht="16.8" customHeight="1" thickBot="1" x14ac:dyDescent="0.35">
      <c r="A6" s="4"/>
      <c r="B6" s="30"/>
      <c r="C6" s="62" t="s">
        <v>19</v>
      </c>
      <c r="D6" s="63"/>
      <c r="E6" s="63"/>
      <c r="F6" s="63"/>
      <c r="G6" s="64"/>
      <c r="H6" s="13"/>
      <c r="I6" s="13"/>
      <c r="J6" s="13"/>
      <c r="K6" s="31"/>
      <c r="L6" s="4"/>
    </row>
    <row r="7" spans="1:13" ht="15" thickTop="1" x14ac:dyDescent="0.3">
      <c r="A7" s="4"/>
      <c r="B7" s="30"/>
      <c r="C7" s="10"/>
      <c r="D7" s="19"/>
      <c r="E7" s="10"/>
      <c r="F7" s="10"/>
      <c r="G7" s="10"/>
      <c r="H7" s="10"/>
      <c r="I7" s="10"/>
      <c r="J7" s="10"/>
      <c r="K7" s="31"/>
      <c r="L7" s="4"/>
    </row>
    <row r="8" spans="1:13" ht="28.8" x14ac:dyDescent="0.3">
      <c r="A8" s="4"/>
      <c r="B8" s="30"/>
      <c r="C8" s="20"/>
      <c r="D8" s="21" t="s">
        <v>21</v>
      </c>
      <c r="E8" s="22"/>
      <c r="F8" s="22"/>
      <c r="G8" s="22"/>
      <c r="H8" s="22"/>
      <c r="I8" s="22"/>
      <c r="J8" s="23"/>
      <c r="K8" s="32"/>
      <c r="L8" s="4"/>
      <c r="M8" s="10"/>
    </row>
    <row r="9" spans="1:13" ht="15" thickBot="1" x14ac:dyDescent="0.35">
      <c r="A9" s="4"/>
      <c r="B9" s="30"/>
      <c r="C9" s="20"/>
      <c r="D9" s="21"/>
      <c r="E9" s="22"/>
      <c r="F9" s="22"/>
      <c r="G9" s="22"/>
      <c r="H9" s="22"/>
      <c r="I9" s="22"/>
      <c r="J9" s="23"/>
      <c r="K9" s="32"/>
      <c r="L9" s="4"/>
    </row>
    <row r="10" spans="1:13" ht="15.6" thickTop="1" thickBot="1" x14ac:dyDescent="0.35">
      <c r="A10" s="4"/>
      <c r="B10" s="30"/>
      <c r="C10" s="22" t="s">
        <v>2</v>
      </c>
      <c r="D10" s="45"/>
      <c r="E10" s="5"/>
      <c r="F10" s="23"/>
      <c r="G10" s="23"/>
      <c r="H10" s="23"/>
      <c r="I10" s="23"/>
      <c r="J10" s="23"/>
      <c r="K10" s="32"/>
      <c r="L10" s="4"/>
    </row>
    <row r="11" spans="1:13" ht="15.6" thickTop="1" thickBot="1" x14ac:dyDescent="0.35">
      <c r="A11" s="4"/>
      <c r="B11" s="30"/>
      <c r="C11" s="22"/>
      <c r="D11" s="24"/>
      <c r="E11" s="5"/>
      <c r="F11" s="23"/>
      <c r="G11" s="23"/>
      <c r="H11" s="23"/>
      <c r="I11" s="23"/>
      <c r="J11" s="23"/>
      <c r="K11" s="32"/>
      <c r="L11" s="4"/>
    </row>
    <row r="12" spans="1:13" ht="15.6" thickTop="1" thickBot="1" x14ac:dyDescent="0.35">
      <c r="A12" s="4"/>
      <c r="B12" s="30"/>
      <c r="C12" s="22"/>
      <c r="D12" s="24"/>
      <c r="E12" s="5"/>
      <c r="F12" s="65" t="str">
        <f>IF(D10 = "", "", "21 Days")</f>
        <v/>
      </c>
      <c r="G12" s="66" t="str">
        <f>IF(D10 = "", "", IF(D10 &lt; DATE(2024, 1, 1), "92 Days", "60 Days"))</f>
        <v/>
      </c>
      <c r="H12" s="67"/>
      <c r="I12" s="68" t="str">
        <f>IF(D13 = "", "",
    IF(D10 &lt; DATE(2024, 1, 1),
        IF(AND(D13 &gt;= D10 + 21, D13 &lt;= D10 + 92), "Valid", "Invalid"),
        IF(AND(D13 &gt;= D10 + 21, D13 &lt;= D10 + 60), "Valid", "Invalid")
    )
)</f>
        <v/>
      </c>
      <c r="J12" s="23"/>
      <c r="K12" s="32"/>
      <c r="L12" s="4"/>
    </row>
    <row r="13" spans="1:13" ht="15.6" thickTop="1" thickBot="1" x14ac:dyDescent="0.35">
      <c r="A13" s="4"/>
      <c r="B13" s="30"/>
      <c r="C13" s="22" t="s">
        <v>0</v>
      </c>
      <c r="D13" s="45"/>
      <c r="E13" s="5"/>
      <c r="F13" s="69" t="str">
        <f>IF(D10 = "", "", D10 + 21)</f>
        <v/>
      </c>
      <c r="G13" s="70" t="str">
        <f>IF(D10 = "", "", IF(D10 &lt; DATE(2024, 1, 1), D10 + 92, D10 + 60))</f>
        <v/>
      </c>
      <c r="H13" s="71">
        <f>DATEDIF(D10, D13, "d")</f>
        <v>0</v>
      </c>
      <c r="I13" s="72"/>
      <c r="J13" s="10"/>
      <c r="K13" s="32"/>
      <c r="L13" s="4"/>
    </row>
    <row r="14" spans="1:13" ht="15.6" thickTop="1" thickBot="1" x14ac:dyDescent="0.35">
      <c r="A14" s="4"/>
      <c r="B14" s="30"/>
      <c r="C14" s="22"/>
      <c r="D14" s="24"/>
      <c r="E14" s="5"/>
      <c r="F14" s="73"/>
      <c r="G14" s="73"/>
      <c r="H14" s="74"/>
      <c r="I14" s="75"/>
      <c r="J14" s="23"/>
      <c r="K14" s="32"/>
      <c r="L14" s="4"/>
    </row>
    <row r="15" spans="1:13" ht="15.6" thickTop="1" thickBot="1" x14ac:dyDescent="0.35">
      <c r="A15" s="4"/>
      <c r="B15" s="30"/>
      <c r="C15" s="22"/>
      <c r="D15" s="24"/>
      <c r="E15" s="5"/>
      <c r="F15" s="65" t="str">
        <f>IF(D10 = "", "", IF(D10 &lt; DATE(2024, 1, 1), "150 Days", "120 Days"))</f>
        <v/>
      </c>
      <c r="G15" s="66" t="str">
        <f>IF(D10 = "", "", IF(D10 &lt; DATE(2024, 1, 1), "215 Days", "180 Days"))</f>
        <v/>
      </c>
      <c r="H15" s="76"/>
      <c r="I15" s="68" t="str">
        <f>IF(D16 = "", "",
    IF(D10 &lt; DATE(2024, 1, 1),
        IF(AND(D16 &gt;= D13 + 150, D16 &lt;= D13 + 215), "Valid", "Invalid"),
        IF(AND(D16 &gt;= D13 + 120, D16 &lt;= D13 + 180), "Valid", "Invalid")
    )
)</f>
        <v/>
      </c>
      <c r="J15" s="23"/>
      <c r="K15" s="32"/>
      <c r="L15" s="4"/>
    </row>
    <row r="16" spans="1:13" ht="15.6" thickTop="1" thickBot="1" x14ac:dyDescent="0.35">
      <c r="A16" s="4"/>
      <c r="B16" s="30"/>
      <c r="C16" s="22" t="s">
        <v>1</v>
      </c>
      <c r="D16" s="45"/>
      <c r="E16" s="5"/>
      <c r="F16" s="69" t="str">
        <f>IF(D13 = "", "", IF(D13 &lt; DATE(2024, 1, 1), D13 + 150, D13 + 120))</f>
        <v/>
      </c>
      <c r="G16" s="77" t="str">
        <f>IF(D13 = "", "", IF(D13 &lt; DATE(2024, 1, 1), D13 + 120, D13 + 180))</f>
        <v/>
      </c>
      <c r="H16" s="78">
        <f>DATEDIF(D13, D16, "d")</f>
        <v>0</v>
      </c>
      <c r="I16" s="72"/>
      <c r="J16" s="23"/>
      <c r="K16" s="32"/>
      <c r="L16" s="4"/>
    </row>
    <row r="17" spans="1:13" ht="15" thickTop="1" x14ac:dyDescent="0.3">
      <c r="A17" s="4"/>
      <c r="B17" s="30"/>
      <c r="C17" s="22"/>
      <c r="D17" s="59"/>
      <c r="E17" s="5"/>
      <c r="F17" s="24"/>
      <c r="G17" s="24"/>
      <c r="H17" s="23"/>
      <c r="I17" s="60"/>
      <c r="J17" s="23"/>
      <c r="K17" s="32"/>
      <c r="L17" s="4"/>
    </row>
    <row r="18" spans="1:13" ht="15" thickBot="1" x14ac:dyDescent="0.35">
      <c r="A18" s="4"/>
      <c r="B18" s="30"/>
      <c r="C18" s="22"/>
      <c r="D18" s="59"/>
      <c r="E18" s="5"/>
      <c r="F18" s="24"/>
      <c r="G18" s="24"/>
      <c r="H18" s="23"/>
      <c r="I18" s="60"/>
      <c r="J18" s="23"/>
      <c r="K18" s="32"/>
      <c r="L18" s="4"/>
    </row>
    <row r="19" spans="1:13" ht="15.6" thickTop="1" thickBot="1" x14ac:dyDescent="0.35">
      <c r="A19" s="4"/>
      <c r="B19" s="30"/>
      <c r="C19" s="22" t="s">
        <v>22</v>
      </c>
      <c r="D19" s="80" t="str">
        <f>IF(D16 = "", "", EDATE(D16, 12))</f>
        <v/>
      </c>
      <c r="E19" s="5"/>
      <c r="F19" s="24"/>
      <c r="G19" s="24"/>
      <c r="H19" s="23"/>
      <c r="I19" s="60"/>
      <c r="J19" s="23"/>
      <c r="K19" s="32"/>
      <c r="L19" s="4"/>
    </row>
    <row r="20" spans="1:13" ht="15" thickTop="1" x14ac:dyDescent="0.3">
      <c r="A20" s="4"/>
      <c r="B20" s="30"/>
      <c r="C20" s="25"/>
      <c r="D20" s="24"/>
      <c r="E20" s="5"/>
      <c r="F20" s="10"/>
      <c r="G20" s="10"/>
      <c r="H20" s="10"/>
      <c r="I20" s="10"/>
      <c r="J20" s="23"/>
      <c r="K20" s="32"/>
      <c r="L20" s="4"/>
    </row>
    <row r="21" spans="1:13" ht="16.95" customHeight="1" x14ac:dyDescent="0.3">
      <c r="A21" s="4"/>
      <c r="B21" s="53"/>
      <c r="C21" s="54"/>
      <c r="D21" s="55"/>
      <c r="E21" s="18"/>
      <c r="F21" s="17"/>
      <c r="G21" s="17"/>
      <c r="H21" s="17"/>
      <c r="I21" s="17"/>
      <c r="J21" s="56"/>
      <c r="K21" s="57"/>
      <c r="L21" s="4"/>
    </row>
    <row r="22" spans="1:13" x14ac:dyDescent="0.3">
      <c r="A22" s="4"/>
      <c r="B22" s="30"/>
      <c r="C22" s="25"/>
      <c r="D22" s="24"/>
      <c r="E22" s="5"/>
      <c r="F22" s="10"/>
      <c r="G22" s="10"/>
      <c r="H22" s="10"/>
      <c r="I22" s="10"/>
      <c r="J22" s="23"/>
      <c r="K22" s="32"/>
      <c r="L22" s="4"/>
    </row>
    <row r="23" spans="1:13" ht="18" x14ac:dyDescent="0.3">
      <c r="A23" s="4"/>
      <c r="B23" s="30"/>
      <c r="C23" s="81" t="s">
        <v>18</v>
      </c>
      <c r="D23" s="81"/>
      <c r="E23" s="81"/>
      <c r="F23" s="81"/>
      <c r="G23" s="81"/>
      <c r="H23" s="81"/>
      <c r="I23" s="81"/>
      <c r="J23" s="81"/>
      <c r="K23" s="32"/>
      <c r="L23" s="4"/>
    </row>
    <row r="24" spans="1:13" ht="15" thickBot="1" x14ac:dyDescent="0.35">
      <c r="A24" s="4"/>
      <c r="B24" s="30"/>
      <c r="C24" s="25"/>
      <c r="D24" s="24"/>
      <c r="E24" s="5"/>
      <c r="F24" s="10"/>
      <c r="G24" s="10"/>
      <c r="H24" s="10"/>
      <c r="I24" s="10"/>
      <c r="J24" s="23"/>
      <c r="K24" s="32"/>
      <c r="L24" s="4"/>
    </row>
    <row r="25" spans="1:13" ht="15.6" thickTop="1" thickBot="1" x14ac:dyDescent="0.35">
      <c r="A25" s="4"/>
      <c r="B25" s="30"/>
      <c r="C25" s="22" t="s">
        <v>8</v>
      </c>
      <c r="D25" s="45"/>
      <c r="E25" s="5"/>
      <c r="F25" s="10"/>
      <c r="G25" s="10"/>
      <c r="H25" s="10"/>
      <c r="I25" s="10"/>
      <c r="J25" s="23"/>
      <c r="K25" s="32"/>
      <c r="L25" s="4"/>
    </row>
    <row r="26" spans="1:13" ht="15.6" thickTop="1" thickBot="1" x14ac:dyDescent="0.35">
      <c r="A26" s="4"/>
      <c r="B26" s="30"/>
      <c r="C26" s="25"/>
      <c r="D26" s="24"/>
      <c r="E26" s="5"/>
      <c r="F26" s="10"/>
      <c r="G26" s="10"/>
      <c r="H26" s="10"/>
      <c r="I26" s="10"/>
      <c r="J26" s="23"/>
      <c r="K26" s="32"/>
      <c r="L26" s="4"/>
    </row>
    <row r="27" spans="1:13" ht="15.6" thickTop="1" thickBot="1" x14ac:dyDescent="0.35">
      <c r="A27" s="4"/>
      <c r="B27" s="30"/>
      <c r="C27" s="25"/>
      <c r="D27" s="24"/>
      <c r="E27" s="5"/>
      <c r="F27" s="58" t="s">
        <v>7</v>
      </c>
      <c r="G27" s="58" t="s">
        <v>13</v>
      </c>
      <c r="H27" s="10"/>
      <c r="I27" s="10"/>
      <c r="J27" s="23"/>
      <c r="K27" s="32"/>
      <c r="L27" s="4"/>
    </row>
    <row r="28" spans="1:13" ht="15.6" thickTop="1" thickBot="1" x14ac:dyDescent="0.35">
      <c r="A28" s="4"/>
      <c r="B28" s="30"/>
      <c r="C28" s="46" t="s">
        <v>6</v>
      </c>
      <c r="D28" s="45"/>
      <c r="E28" s="5"/>
      <c r="F28" s="79" t="str">
        <f>IF(D28 = "", "", IF(ABS(D25 - D28) &gt; 7, "Outside of 7 Days", "Within 7 Days"))</f>
        <v/>
      </c>
      <c r="G28" s="79" t="str">
        <f>IF(D28 = "", "", IF(AND(D25 &gt;= EDATE(D28, -6), D25 &lt;= EDATE(D28, 6)), "Within 6 Months", "Outside 6 Months"))</f>
        <v/>
      </c>
      <c r="H28" s="10"/>
      <c r="I28" s="10"/>
      <c r="J28" s="23"/>
      <c r="K28" s="32"/>
      <c r="L28" s="4"/>
    </row>
    <row r="29" spans="1:13" ht="15" thickTop="1" x14ac:dyDescent="0.3">
      <c r="A29" s="4"/>
      <c r="B29" s="30"/>
      <c r="C29" s="25"/>
      <c r="D29" s="24"/>
      <c r="E29" s="5"/>
      <c r="F29" s="10"/>
      <c r="G29" s="10"/>
      <c r="H29" s="10"/>
      <c r="I29" s="10"/>
      <c r="J29" s="23"/>
      <c r="K29" s="32"/>
      <c r="L29" s="4"/>
    </row>
    <row r="30" spans="1:13" ht="16.95" customHeight="1" thickBot="1" x14ac:dyDescent="0.35">
      <c r="A30" s="4"/>
      <c r="B30" s="34"/>
      <c r="C30" s="35"/>
      <c r="D30" s="36"/>
      <c r="E30" s="37"/>
      <c r="F30" s="38"/>
      <c r="G30" s="38"/>
      <c r="H30" s="38"/>
      <c r="I30" s="38"/>
      <c r="J30" s="38"/>
      <c r="K30" s="39"/>
      <c r="L30" s="4"/>
    </row>
    <row r="31" spans="1:13" ht="15" thickTop="1" x14ac:dyDescent="0.3">
      <c r="A31" s="4"/>
      <c r="C31" s="2"/>
      <c r="D31" s="11"/>
      <c r="E31" s="1"/>
      <c r="L31" s="4"/>
    </row>
    <row r="32" spans="1:13" x14ac:dyDescent="0.3">
      <c r="A32" s="4"/>
      <c r="B32" s="10"/>
      <c r="C32" s="47" t="s">
        <v>3</v>
      </c>
      <c r="D32" s="47"/>
      <c r="E32" s="47"/>
      <c r="F32" s="47"/>
      <c r="G32" s="47"/>
      <c r="H32" s="47"/>
      <c r="I32" s="47"/>
      <c r="J32" s="47"/>
      <c r="K32" s="7"/>
      <c r="L32" s="4"/>
      <c r="M32" s="7"/>
    </row>
    <row r="33" spans="1:16" x14ac:dyDescent="0.3">
      <c r="A33" s="4"/>
      <c r="B33" s="10"/>
      <c r="C33" s="48"/>
      <c r="D33" s="49"/>
      <c r="E33" s="50"/>
      <c r="F33" s="50"/>
      <c r="G33" s="50"/>
      <c r="H33" s="50"/>
      <c r="I33" s="50"/>
      <c r="J33" s="50"/>
      <c r="K33" s="6"/>
      <c r="L33" s="33"/>
      <c r="M33" s="6"/>
      <c r="N33" s="9"/>
    </row>
    <row r="34" spans="1:16" x14ac:dyDescent="0.3">
      <c r="A34" s="4"/>
      <c r="B34" s="10"/>
      <c r="C34" s="51" t="s">
        <v>20</v>
      </c>
      <c r="D34" s="51"/>
      <c r="E34" s="51"/>
      <c r="F34" s="51"/>
      <c r="G34" s="51"/>
      <c r="H34" s="51"/>
      <c r="I34" s="51"/>
      <c r="J34" s="51"/>
      <c r="K34" s="6"/>
      <c r="L34" s="33"/>
      <c r="M34" s="6"/>
      <c r="N34" s="9"/>
    </row>
    <row r="35" spans="1:16" x14ac:dyDescent="0.3">
      <c r="A35" s="4"/>
      <c r="B35" s="10"/>
      <c r="C35" s="48"/>
      <c r="D35" s="49"/>
      <c r="E35" s="50"/>
      <c r="F35" s="50"/>
      <c r="G35" s="50"/>
      <c r="H35" s="50"/>
      <c r="I35" s="50"/>
      <c r="J35" s="50"/>
      <c r="K35" s="6"/>
      <c r="L35" s="33"/>
      <c r="M35" s="6"/>
      <c r="N35" s="9"/>
    </row>
    <row r="36" spans="1:16" x14ac:dyDescent="0.3">
      <c r="A36" s="4"/>
      <c r="B36" s="10"/>
      <c r="C36" s="51" t="s">
        <v>9</v>
      </c>
      <c r="D36" s="51"/>
      <c r="E36" s="51"/>
      <c r="F36" s="51"/>
      <c r="G36" s="51"/>
      <c r="H36" s="51"/>
      <c r="I36" s="51"/>
      <c r="J36" s="51"/>
      <c r="K36" s="6"/>
      <c r="L36" s="33"/>
      <c r="M36" s="6"/>
      <c r="N36" s="9"/>
    </row>
    <row r="37" spans="1:16" x14ac:dyDescent="0.3">
      <c r="A37" s="4"/>
      <c r="B37" s="10"/>
      <c r="C37" s="48"/>
      <c r="D37" s="49"/>
      <c r="E37" s="50"/>
      <c r="F37" s="50"/>
      <c r="G37" s="50"/>
      <c r="H37" s="50"/>
      <c r="I37" s="50"/>
      <c r="J37" s="50"/>
      <c r="K37" s="6"/>
      <c r="L37" s="33"/>
      <c r="M37" s="6"/>
      <c r="N37" s="9"/>
    </row>
    <row r="38" spans="1:16" x14ac:dyDescent="0.3">
      <c r="A38" s="4"/>
      <c r="B38" s="10"/>
      <c r="C38" s="51" t="s">
        <v>10</v>
      </c>
      <c r="D38" s="51"/>
      <c r="E38" s="51"/>
      <c r="F38" s="51"/>
      <c r="G38" s="51"/>
      <c r="H38" s="51"/>
      <c r="I38" s="51"/>
      <c r="J38" s="51"/>
      <c r="K38" s="6"/>
      <c r="L38" s="33"/>
      <c r="M38" s="6"/>
      <c r="N38" s="9"/>
    </row>
    <row r="39" spans="1:16" x14ac:dyDescent="0.3">
      <c r="A39" s="4"/>
      <c r="B39" s="10"/>
      <c r="C39" s="48"/>
      <c r="D39" s="49"/>
      <c r="E39" s="50"/>
      <c r="F39" s="50"/>
      <c r="G39" s="50"/>
      <c r="H39" s="50"/>
      <c r="I39" s="50"/>
      <c r="J39" s="50"/>
      <c r="K39" s="6"/>
      <c r="L39" s="33"/>
      <c r="M39" s="6"/>
      <c r="N39" s="9"/>
    </row>
    <row r="40" spans="1:16" x14ac:dyDescent="0.3">
      <c r="A40" s="4"/>
      <c r="B40" s="10"/>
      <c r="C40" s="51" t="s">
        <v>11</v>
      </c>
      <c r="D40" s="51"/>
      <c r="E40" s="51"/>
      <c r="F40" s="51"/>
      <c r="G40" s="51"/>
      <c r="H40" s="51"/>
      <c r="I40" s="51"/>
      <c r="J40" s="51"/>
      <c r="K40" s="6"/>
      <c r="L40" s="33"/>
      <c r="M40" s="6"/>
      <c r="N40" s="9"/>
    </row>
    <row r="41" spans="1:16" x14ac:dyDescent="0.3">
      <c r="A41" s="4"/>
      <c r="B41" s="10"/>
      <c r="C41" s="48"/>
      <c r="D41" s="49"/>
      <c r="E41" s="50"/>
      <c r="F41" s="50"/>
      <c r="G41" s="50"/>
      <c r="H41" s="50"/>
      <c r="I41" s="50"/>
      <c r="J41" s="50"/>
      <c r="K41" s="6"/>
      <c r="L41" s="33"/>
      <c r="M41" s="6"/>
      <c r="N41" s="9"/>
    </row>
    <row r="42" spans="1:16" x14ac:dyDescent="0.3">
      <c r="A42" s="4"/>
      <c r="B42" s="10"/>
      <c r="C42" s="52" t="s">
        <v>12</v>
      </c>
      <c r="D42" s="52"/>
      <c r="E42" s="52"/>
      <c r="F42" s="52"/>
      <c r="G42" s="52"/>
      <c r="H42" s="52"/>
      <c r="I42" s="52"/>
      <c r="J42" s="52"/>
      <c r="K42" s="6"/>
      <c r="L42" s="33"/>
      <c r="M42" s="6"/>
      <c r="N42" s="9"/>
      <c r="P42" s="10"/>
    </row>
    <row r="43" spans="1:16" x14ac:dyDescent="0.3">
      <c r="A43" s="4"/>
      <c r="B43" s="10"/>
      <c r="C43" s="61"/>
      <c r="D43" s="61"/>
      <c r="E43" s="61"/>
      <c r="F43" s="61"/>
      <c r="G43" s="61"/>
      <c r="H43" s="61"/>
      <c r="I43" s="61"/>
      <c r="J43" s="61"/>
      <c r="K43" s="6"/>
      <c r="L43" s="33"/>
      <c r="M43" s="6"/>
      <c r="N43" s="9"/>
      <c r="P43" s="10"/>
    </row>
    <row r="44" spans="1:16" ht="14.4" customHeight="1" x14ac:dyDescent="0.3">
      <c r="A44" s="4"/>
      <c r="B44" s="10"/>
      <c r="C44" s="52" t="s">
        <v>17</v>
      </c>
      <c r="D44" s="52"/>
      <c r="E44" s="52"/>
      <c r="F44" s="52"/>
      <c r="G44" s="52"/>
      <c r="H44" s="52"/>
      <c r="I44" s="52"/>
      <c r="J44" s="52"/>
      <c r="K44" s="6"/>
      <c r="L44" s="33"/>
      <c r="M44" s="6"/>
      <c r="N44" s="9"/>
      <c r="P44" s="10"/>
    </row>
    <row r="45" spans="1:16" x14ac:dyDescent="0.3">
      <c r="A45" s="4"/>
      <c r="B45" s="10"/>
      <c r="C45" s="48"/>
      <c r="D45" s="49"/>
      <c r="E45" s="50"/>
      <c r="F45" s="50"/>
      <c r="G45" s="50"/>
      <c r="H45" s="50"/>
      <c r="I45" s="50"/>
      <c r="J45" s="50"/>
      <c r="K45" s="6"/>
      <c r="L45" s="33"/>
      <c r="M45" s="6"/>
      <c r="N45" s="9"/>
    </row>
    <row r="46" spans="1:16" x14ac:dyDescent="0.3">
      <c r="A46" s="4"/>
      <c r="B46" s="10"/>
      <c r="C46" s="47" t="s">
        <v>4</v>
      </c>
      <c r="D46" s="47"/>
      <c r="E46" s="47"/>
      <c r="F46" s="47"/>
      <c r="G46" s="47"/>
      <c r="H46" s="47"/>
      <c r="I46" s="47"/>
      <c r="J46" s="47"/>
      <c r="K46" s="7"/>
      <c r="L46" s="4"/>
      <c r="M46" s="7"/>
      <c r="N46" s="8"/>
    </row>
    <row r="47" spans="1:16" x14ac:dyDescent="0.3">
      <c r="A47" s="4"/>
      <c r="B47" s="10"/>
      <c r="C47" s="48"/>
      <c r="D47" s="49"/>
      <c r="E47" s="50"/>
      <c r="F47" s="50"/>
      <c r="G47" s="50"/>
      <c r="H47" s="50"/>
      <c r="I47" s="50"/>
      <c r="J47" s="50"/>
      <c r="K47" s="6"/>
      <c r="L47" s="33"/>
      <c r="M47" s="6"/>
      <c r="N47" s="9"/>
    </row>
    <row r="48" spans="1:16" x14ac:dyDescent="0.3">
      <c r="A48" s="4"/>
      <c r="B48" s="10"/>
      <c r="C48" s="51" t="s">
        <v>20</v>
      </c>
      <c r="D48" s="51"/>
      <c r="E48" s="51"/>
      <c r="F48" s="51"/>
      <c r="G48" s="51"/>
      <c r="H48" s="51"/>
      <c r="I48" s="51"/>
      <c r="J48" s="51"/>
      <c r="K48" s="6"/>
      <c r="L48" s="33"/>
      <c r="M48" s="6"/>
      <c r="N48" s="9"/>
    </row>
    <row r="49" spans="1:14" x14ac:dyDescent="0.3">
      <c r="A49" s="4"/>
      <c r="B49" s="10"/>
      <c r="C49" s="48"/>
      <c r="D49" s="49"/>
      <c r="E49" s="50"/>
      <c r="F49" s="50"/>
      <c r="G49" s="50"/>
      <c r="H49" s="50"/>
      <c r="I49" s="50"/>
      <c r="J49" s="50"/>
      <c r="K49" s="6"/>
      <c r="L49" s="33"/>
      <c r="M49" s="6"/>
      <c r="N49" s="9"/>
    </row>
    <row r="50" spans="1:14" x14ac:dyDescent="0.3">
      <c r="A50" s="4"/>
      <c r="B50" s="10"/>
      <c r="C50" s="51" t="s">
        <v>14</v>
      </c>
      <c r="D50" s="51"/>
      <c r="E50" s="51"/>
      <c r="F50" s="51"/>
      <c r="G50" s="51"/>
      <c r="H50" s="51"/>
      <c r="I50" s="51"/>
      <c r="J50" s="51"/>
      <c r="K50" s="6"/>
      <c r="L50" s="33"/>
      <c r="M50" s="6"/>
      <c r="N50" s="9"/>
    </row>
    <row r="51" spans="1:14" x14ac:dyDescent="0.3">
      <c r="A51" s="4"/>
      <c r="B51" s="10"/>
      <c r="C51" s="48"/>
      <c r="D51" s="49"/>
      <c r="E51" s="50"/>
      <c r="F51" s="50"/>
      <c r="G51" s="50"/>
      <c r="H51" s="50"/>
      <c r="I51" s="50"/>
      <c r="J51" s="50"/>
      <c r="K51" s="6"/>
      <c r="L51" s="33"/>
      <c r="M51" s="6"/>
      <c r="N51" s="9"/>
    </row>
    <row r="52" spans="1:14" x14ac:dyDescent="0.3">
      <c r="A52" s="4"/>
      <c r="B52" s="10"/>
      <c r="C52" s="51" t="s">
        <v>15</v>
      </c>
      <c r="D52" s="51"/>
      <c r="E52" s="51"/>
      <c r="F52" s="51"/>
      <c r="G52" s="51"/>
      <c r="H52" s="51"/>
      <c r="I52" s="51"/>
      <c r="J52" s="51"/>
      <c r="K52" s="6"/>
      <c r="L52" s="33"/>
      <c r="M52" s="6"/>
      <c r="N52" s="9"/>
    </row>
    <row r="53" spans="1:14" x14ac:dyDescent="0.3">
      <c r="A53" s="4"/>
      <c r="B53" s="10"/>
      <c r="C53" s="48"/>
      <c r="D53" s="49"/>
      <c r="E53" s="50"/>
      <c r="F53" s="50"/>
      <c r="G53" s="50"/>
      <c r="H53" s="50"/>
      <c r="I53" s="50"/>
      <c r="J53" s="50"/>
      <c r="K53" s="6"/>
      <c r="L53" s="33"/>
      <c r="M53" s="6"/>
      <c r="N53" s="9"/>
    </row>
    <row r="54" spans="1:14" x14ac:dyDescent="0.3">
      <c r="A54" s="4"/>
      <c r="B54" s="10"/>
      <c r="C54" s="51" t="s">
        <v>16</v>
      </c>
      <c r="D54" s="51"/>
      <c r="E54" s="51"/>
      <c r="F54" s="51"/>
      <c r="G54" s="51"/>
      <c r="H54" s="51"/>
      <c r="I54" s="51"/>
      <c r="J54" s="51"/>
      <c r="K54" s="6"/>
      <c r="L54" s="33"/>
      <c r="M54" s="6"/>
      <c r="N54" s="9"/>
    </row>
    <row r="55" spans="1:14" x14ac:dyDescent="0.3">
      <c r="A55" s="4"/>
      <c r="B55" s="10"/>
      <c r="C55" s="48"/>
      <c r="D55" s="49"/>
      <c r="E55" s="50"/>
      <c r="F55" s="50"/>
      <c r="G55" s="50"/>
      <c r="H55" s="50"/>
      <c r="I55" s="50"/>
      <c r="J55" s="50"/>
      <c r="K55" s="6"/>
      <c r="L55" s="33"/>
      <c r="M55" s="6"/>
      <c r="N55" s="9"/>
    </row>
    <row r="56" spans="1:14" x14ac:dyDescent="0.3">
      <c r="A56" s="4"/>
      <c r="B56" s="10"/>
      <c r="C56" s="52" t="s">
        <v>12</v>
      </c>
      <c r="D56" s="52"/>
      <c r="E56" s="52"/>
      <c r="F56" s="52"/>
      <c r="G56" s="52"/>
      <c r="H56" s="52"/>
      <c r="I56" s="52"/>
      <c r="J56" s="52"/>
      <c r="K56" s="6"/>
      <c r="L56" s="33"/>
      <c r="M56" s="6"/>
      <c r="N56" s="9"/>
    </row>
    <row r="57" spans="1:14" x14ac:dyDescent="0.3">
      <c r="A57" s="4"/>
      <c r="B57" s="10"/>
      <c r="C57" s="61"/>
      <c r="D57" s="61"/>
      <c r="E57" s="61"/>
      <c r="F57" s="61"/>
      <c r="G57" s="61"/>
      <c r="H57" s="61"/>
      <c r="I57" s="61"/>
      <c r="J57" s="61"/>
      <c r="K57" s="6"/>
      <c r="L57" s="33"/>
      <c r="M57" s="6"/>
      <c r="N57" s="9"/>
    </row>
    <row r="58" spans="1:14" x14ac:dyDescent="0.3">
      <c r="A58" s="4"/>
      <c r="B58" s="10"/>
      <c r="C58" s="52" t="s">
        <v>17</v>
      </c>
      <c r="D58" s="52"/>
      <c r="E58" s="52"/>
      <c r="F58" s="52"/>
      <c r="G58" s="52"/>
      <c r="H58" s="52"/>
      <c r="I58" s="52"/>
      <c r="J58" s="52"/>
      <c r="K58" s="6"/>
      <c r="L58" s="33"/>
      <c r="M58" s="6"/>
      <c r="N58" s="9"/>
    </row>
    <row r="59" spans="1:14" x14ac:dyDescent="0.3">
      <c r="A59" s="4"/>
      <c r="L59" s="4"/>
    </row>
    <row r="60" spans="1:14" ht="16.95" customHeight="1" x14ac:dyDescent="0.3">
      <c r="A60" s="4"/>
      <c r="B60" s="4"/>
      <c r="C60" s="4"/>
      <c r="D60" s="16"/>
      <c r="E60" s="4"/>
      <c r="F60" s="4"/>
      <c r="G60" s="4"/>
      <c r="H60" s="4"/>
      <c r="I60" s="4"/>
      <c r="J60" s="4"/>
      <c r="K60" s="4"/>
      <c r="L60" s="4"/>
      <c r="M60" s="7"/>
    </row>
  </sheetData>
  <sheetProtection algorithmName="SHA-512" hashValue="Ok61IHqImeDj/Giwf5zJpphRZeUx1cuSU5a2qINSInbtrzhCTCPwPamhIc/+r8HH01tsYP/NLUZqrmxhOp7VJA==" saltValue="CsuyTfS+0JNvPi28frS2qw==" spinCount="100000" sheet="1" objects="1" scenarios="1"/>
  <mergeCells count="19">
    <mergeCell ref="C58:J58"/>
    <mergeCell ref="C6:G6"/>
    <mergeCell ref="C23:J23"/>
    <mergeCell ref="C52:J52"/>
    <mergeCell ref="C54:J54"/>
    <mergeCell ref="C56:J56"/>
    <mergeCell ref="C32:J32"/>
    <mergeCell ref="C46:J46"/>
    <mergeCell ref="C44:J44"/>
    <mergeCell ref="C36:J36"/>
    <mergeCell ref="C38:J38"/>
    <mergeCell ref="C40:J40"/>
    <mergeCell ref="C42:J42"/>
    <mergeCell ref="C48:J48"/>
    <mergeCell ref="C50:J50"/>
    <mergeCell ref="I12:I13"/>
    <mergeCell ref="I15:I16"/>
    <mergeCell ref="C3:G5"/>
    <mergeCell ref="C34:J34"/>
  </mergeCells>
  <conditionalFormatting sqref="G28">
    <cfRule type="containsText" dxfId="7" priority="1" operator="containsText" text="Within 6 Months">
      <formula>NOT(ISERROR(SEARCH("Within 6 Months",G28)))</formula>
    </cfRule>
    <cfRule type="containsText" dxfId="6" priority="8" operator="containsText" text="Outside 6 Months">
      <formula>NOT(ISERROR(SEARCH("Outside 6 Months",G28)))</formula>
    </cfRule>
  </conditionalFormatting>
  <conditionalFormatting sqref="F28">
    <cfRule type="containsText" dxfId="5" priority="2" operator="containsText" text="Outside of 7 days">
      <formula>NOT(ISERROR(SEARCH("Outside of 7 days",F28)))</formula>
    </cfRule>
    <cfRule type="containsText" dxfId="4" priority="7" operator="containsText" text="Within 7 Days">
      <formula>NOT(ISERROR(SEARCH("Within 7 Days",F28)))</formula>
    </cfRule>
  </conditionalFormatting>
  <conditionalFormatting sqref="I12:I13">
    <cfRule type="containsText" dxfId="3" priority="4" stopIfTrue="1" operator="containsText" text="Invalid">
      <formula>NOT(ISERROR(SEARCH("Invalid",I12)))</formula>
    </cfRule>
    <cfRule type="containsText" dxfId="2" priority="6" operator="containsText" text="Valid">
      <formula>NOT(ISERROR(SEARCH("Valid",I12)))</formula>
    </cfRule>
  </conditionalFormatting>
  <conditionalFormatting sqref="I15:I19">
    <cfRule type="containsText" dxfId="1" priority="3" stopIfTrue="1" operator="containsText" text="Invalid">
      <formula>NOT(ISERROR(SEARCH("Invalid",I15)))</formula>
    </cfRule>
    <cfRule type="containsText" dxfId="0" priority="5" operator="containsText" text="Valid">
      <formula>NOT(ISERROR(SEARCH("Valid",I15)))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4BC3D7F229B64E8CD25DADD9C5588F" ma:contentTypeVersion="18" ma:contentTypeDescription="Create a new document." ma:contentTypeScope="" ma:versionID="400dda6fab7fcf71c3ab1d0d8beb9575">
  <xsd:schema xmlns:xsd="http://www.w3.org/2001/XMLSchema" xmlns:xs="http://www.w3.org/2001/XMLSchema" xmlns:p="http://schemas.microsoft.com/office/2006/metadata/properties" xmlns:ns2="a3888a5e-7058-44e2-a7b7-1fe2723b6a6e" xmlns:ns3="25151239-bb4f-4910-b13e-c580cdf0c803" targetNamespace="http://schemas.microsoft.com/office/2006/metadata/properties" ma:root="true" ma:fieldsID="c9da788ff39a224e0dc2c5971db08d7a" ns2:_="" ns3:_="">
    <xsd:import namespace="a3888a5e-7058-44e2-a7b7-1fe2723b6a6e"/>
    <xsd:import namespace="25151239-bb4f-4910-b13e-c580cdf0c8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88a5e-7058-44e2-a7b7-1fe2723b6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b4cda2-cbd4-43b7-9647-76a0337a91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51239-bb4f-4910-b13e-c580cdf0c8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1e479d-1fdf-4046-8de2-294c655afd39}" ma:internalName="TaxCatchAll" ma:showField="CatchAllData" ma:web="25151239-bb4f-4910-b13e-c580cdf0c8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888a5e-7058-44e2-a7b7-1fe2723b6a6e">
      <Terms xmlns="http://schemas.microsoft.com/office/infopath/2007/PartnerControls"/>
    </lcf76f155ced4ddcb4097134ff3c332f>
    <TaxCatchAll xmlns="25151239-bb4f-4910-b13e-c580cdf0c803" xsi:nil="true"/>
  </documentManagement>
</p:properties>
</file>

<file path=customXml/itemProps1.xml><?xml version="1.0" encoding="utf-8"?>
<ds:datastoreItem xmlns:ds="http://schemas.openxmlformats.org/officeDocument/2006/customXml" ds:itemID="{A7ED2BC7-2632-4B13-BAEF-04D2F9DEE58D}"/>
</file>

<file path=customXml/itemProps2.xml><?xml version="1.0" encoding="utf-8"?>
<ds:datastoreItem xmlns:ds="http://schemas.openxmlformats.org/officeDocument/2006/customXml" ds:itemID="{CB3FEF8B-ABBD-4A8E-8B13-61522B1F34AF}"/>
</file>

<file path=customXml/itemProps3.xml><?xml version="1.0" encoding="utf-8"?>
<ds:datastoreItem xmlns:ds="http://schemas.openxmlformats.org/officeDocument/2006/customXml" ds:itemID="{9E78055A-ED5C-4271-86BC-EC31D0DC4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Vaccination Checker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Hart</dc:creator>
  <cp:lastModifiedBy>Helen Hart</cp:lastModifiedBy>
  <dcterms:created xsi:type="dcterms:W3CDTF">2024-10-09T10:26:58Z</dcterms:created>
  <dcterms:modified xsi:type="dcterms:W3CDTF">2024-10-09T14:45:27Z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0x010100AE4BC3D7F229B64E8CD25DADD9C5588F</vt:lpwstr>
  </property>
</Properties>
</file>